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Cntrct-Server\Pending\INS - Electronic Payment Services RFP 2024-105-INS\RFP\"/>
    </mc:Choice>
  </mc:AlternateContent>
  <xr:revisionPtr revIDLastSave="0" documentId="8_{4CFA75DA-A082-4A42-B254-ECED58A7FD4E}" xr6:coauthVersionLast="47" xr6:coauthVersionMax="47" xr10:uidLastSave="{00000000-0000-0000-0000-000000000000}"/>
  <bookViews>
    <workbookView xWindow="-120" yWindow="-120" windowWidth="29040" windowHeight="15720" xr2:uid="{B7DC487F-9F2A-4EC9-8963-E9B11426429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E34" i="1"/>
  <c r="E31" i="1"/>
  <c r="E30" i="1"/>
  <c r="E26" i="1"/>
  <c r="E23" i="1"/>
  <c r="C22" i="1"/>
  <c r="E22" i="1" s="1"/>
  <c r="E20" i="1"/>
  <c r="E17" i="1"/>
  <c r="E15" i="1"/>
  <c r="E14" i="1"/>
  <c r="E13" i="1"/>
  <c r="E36" i="1" l="1"/>
  <c r="E27" i="1"/>
  <c r="E38" i="1" l="1"/>
</calcChain>
</file>

<file path=xl/sharedStrings.xml><?xml version="1.0" encoding="utf-8"?>
<sst xmlns="http://schemas.openxmlformats.org/spreadsheetml/2006/main" count="47" uniqueCount="47">
  <si>
    <t>Fee Schedule Proposal - Electronic Payments</t>
  </si>
  <si>
    <t>Bidder Name:</t>
  </si>
  <si>
    <t>Contact/Title:</t>
  </si>
  <si>
    <t>Federal ID #:</t>
  </si>
  <si>
    <t>Address:</t>
  </si>
  <si>
    <t>Telephone:</t>
  </si>
  <si>
    <t>Email:</t>
  </si>
  <si>
    <t>#</t>
  </si>
  <si>
    <t>Product</t>
  </si>
  <si>
    <t>Estimated # of Transactions 
(7 year)</t>
  </si>
  <si>
    <t>Fee Per Transaction</t>
  </si>
  <si>
    <t>Total Cost</t>
  </si>
  <si>
    <r>
      <t xml:space="preserve">Operation Fees: </t>
    </r>
    <r>
      <rPr>
        <sz val="11"/>
        <color theme="1"/>
        <rFont val="Tahoma"/>
        <family val="2"/>
      </rPr>
      <t>A Fully Loaded Transaction Fee must include all costs related to services required in this RFP, including, but not limited to, staffing, facilities, equipment, systems maintenance, management, program support activities, IVR, training, and any indirect costs.</t>
    </r>
  </si>
  <si>
    <t>Electronic Check - One Time Payment</t>
  </si>
  <si>
    <t>Electronic Check - Recurring Payment</t>
  </si>
  <si>
    <t>Electronic Check Return</t>
  </si>
  <si>
    <t>4a</t>
  </si>
  <si>
    <t>One Time Implementation Fee (if any)</t>
  </si>
  <si>
    <t>OR</t>
  </si>
  <si>
    <t>4b</t>
  </si>
  <si>
    <t>Installment 24 month Implementation Fee (if any)</t>
  </si>
  <si>
    <r>
      <rPr>
        <b/>
        <sz val="11"/>
        <color theme="1"/>
        <rFont val="Aptos Narrow"/>
        <family val="2"/>
        <scheme val="minor"/>
      </rPr>
      <t xml:space="preserve">System Enhancement Rates: </t>
    </r>
    <r>
      <rPr>
        <sz val="11"/>
        <color theme="1"/>
        <rFont val="Tahoma"/>
        <family val="2"/>
      </rPr>
      <t xml:space="preserve">
•   </t>
    </r>
    <r>
      <rPr>
        <b/>
        <sz val="11"/>
        <color theme="1"/>
        <rFont val="Aptos Narrow"/>
        <family val="2"/>
        <scheme val="minor"/>
      </rPr>
      <t>Programming Hourly Rate</t>
    </r>
    <r>
      <rPr>
        <sz val="11"/>
        <color theme="1"/>
        <rFont val="Tahoma"/>
        <family val="2"/>
      </rPr>
      <t xml:space="preserve"> - The Contractor may charge NYSIF an hourly programming rate for system(s) enhancement services performed per an approved staement of work.
•   </t>
    </r>
    <r>
      <rPr>
        <b/>
        <sz val="11"/>
        <color theme="1"/>
        <rFont val="Aptos Narrow"/>
        <family val="2"/>
        <scheme val="minor"/>
      </rPr>
      <t>Testing Rate</t>
    </r>
    <r>
      <rPr>
        <sz val="11"/>
        <color theme="1"/>
        <rFont val="Tahoma"/>
        <family val="2"/>
      </rPr>
      <t xml:space="preserve"> - The Contractor may charge NYSIF an hourly fee for user acceptance testing (UAT) system(s) enhancement services performed per an approved statement of work.</t>
    </r>
  </si>
  <si>
    <t>5a</t>
  </si>
  <si>
    <t>Programming Rate (hourly)</t>
  </si>
  <si>
    <t>5b</t>
  </si>
  <si>
    <t>Testing Rate (hourly)</t>
  </si>
  <si>
    <t xml:space="preserve">SMS/Text Notifications: These notifications will inform a policyholder when their bill is ready, remind them when payments are due, provide confirmation after payments are successfully made and/or alert customers when their payment fails. </t>
  </si>
  <si>
    <t>Fee per message:</t>
  </si>
  <si>
    <t xml:space="preserve">Monthly SMS </t>
  </si>
  <si>
    <t>Total Cost (#1-6)</t>
  </si>
  <si>
    <r>
      <t xml:space="preserve">Credit Card Fee: </t>
    </r>
    <r>
      <rPr>
        <sz val="11"/>
        <color theme="1"/>
        <rFont val="Tahoma"/>
        <family val="2"/>
      </rPr>
      <t xml:space="preserve">The Contractor may charge the Credit Cardholder or NYSIF a </t>
    </r>
    <r>
      <rPr>
        <u/>
        <sz val="11"/>
        <color theme="1"/>
        <rFont val="Aptos Narrow"/>
        <family val="2"/>
        <scheme val="minor"/>
      </rPr>
      <t>percentage based fee</t>
    </r>
    <r>
      <rPr>
        <sz val="11"/>
        <color theme="1"/>
        <rFont val="Tahoma"/>
        <family val="2"/>
      </rPr>
      <t xml:space="preserve"> but are encouraged to minimize those fees.  These fees will be evaluated as part of the financial proposal. 
</t>
    </r>
    <r>
      <rPr>
        <b/>
        <sz val="11"/>
        <color theme="1"/>
        <rFont val="Aptos Narrow"/>
        <family val="2"/>
        <scheme val="minor"/>
      </rPr>
      <t>NOTE:</t>
    </r>
    <r>
      <rPr>
        <sz val="11"/>
        <color theme="1"/>
        <rFont val="Tahoma"/>
        <family val="2"/>
      </rPr>
      <t xml:space="preserve"> Bidders </t>
    </r>
    <r>
      <rPr>
        <b/>
        <u/>
        <sz val="11"/>
        <color theme="1"/>
        <rFont val="Aptos Narrow"/>
        <family val="2"/>
        <scheme val="minor"/>
      </rPr>
      <t>must bid</t>
    </r>
    <r>
      <rPr>
        <sz val="11"/>
        <color theme="1"/>
        <rFont val="Tahoma"/>
        <family val="2"/>
      </rPr>
      <t xml:space="preserve"> on all items in Section 6 below. Fees should be in the form of a percent (%). NYSIF will be combining all credit card fees (fees to policyholders and NYSIF) for evaluation purposes only. </t>
    </r>
    <r>
      <rPr>
        <b/>
        <sz val="11"/>
        <color theme="1"/>
        <rFont val="Aptos Narrow"/>
        <family val="2"/>
        <scheme val="minor"/>
      </rPr>
      <t xml:space="preserve">Please note that currently  approximately 80% of fees are passed to the policyholder. However, at this time NYSIF currently absorbs approximately 20% of policyholders fees.  </t>
    </r>
  </si>
  <si>
    <t>6a</t>
  </si>
  <si>
    <r>
      <rPr>
        <b/>
        <sz val="11"/>
        <color theme="1"/>
        <rFont val="Aptos Narrow"/>
        <family val="2"/>
        <scheme val="minor"/>
      </rPr>
      <t>Credit Card Fee direct billed to policyholder:</t>
    </r>
    <r>
      <rPr>
        <sz val="11"/>
        <color theme="1"/>
        <rFont val="Tahoma"/>
        <family val="2"/>
      </rPr>
      <t xml:space="preserve">
     Credit Card Fee - One Time Payment
(7-year amount for transactions $505,000,000 -  average number of transactions 600,000)</t>
    </r>
  </si>
  <si>
    <t>6b</t>
  </si>
  <si>
    <r>
      <rPr>
        <b/>
        <sz val="11"/>
        <color theme="1"/>
        <rFont val="Aptos Narrow"/>
        <family val="2"/>
        <scheme val="minor"/>
      </rPr>
      <t xml:space="preserve">Credit Card Fee direct billed to policyholder: </t>
    </r>
    <r>
      <rPr>
        <sz val="11"/>
        <color theme="1"/>
        <rFont val="Tahoma"/>
        <family val="2"/>
      </rPr>
      <t xml:space="preserve">
     Credit Card Fee - Recurring Payment
(7-year amount for transactions $90,000,000 - average number of transactions 180,000)</t>
    </r>
  </si>
  <si>
    <t>AND</t>
  </si>
  <si>
    <t>6c</t>
  </si>
  <si>
    <r>
      <rPr>
        <b/>
        <sz val="11"/>
        <color theme="1"/>
        <rFont val="Aptos Narrow"/>
        <family val="2"/>
        <scheme val="minor"/>
      </rPr>
      <t>Credit Card Fee direct billed to NYSIF:</t>
    </r>
    <r>
      <rPr>
        <sz val="11"/>
        <color theme="1"/>
        <rFont val="Tahoma"/>
        <family val="2"/>
      </rPr>
      <t xml:space="preserve">
     Credit Card Fee - One Time Payment
(7-year amount for transactions $130,000,000 -  average number of transactions 130,000)</t>
    </r>
  </si>
  <si>
    <t>6d</t>
  </si>
  <si>
    <r>
      <rPr>
        <b/>
        <sz val="11"/>
        <color theme="1"/>
        <rFont val="Aptos Narrow"/>
        <family val="2"/>
        <scheme val="minor"/>
      </rPr>
      <t>Credit Card Fee direct billed to NYSIF:</t>
    </r>
    <r>
      <rPr>
        <sz val="11"/>
        <color theme="1"/>
        <rFont val="Tahoma"/>
        <family val="2"/>
      </rPr>
      <t xml:space="preserve">
    Credit Card Fee - Recurring Payment
(Average 7-year amount for transactions $40,000,000 - average number of transactions 40,000)</t>
    </r>
  </si>
  <si>
    <t>Total Credit Card Cost:</t>
  </si>
  <si>
    <t>Total Combined Cost</t>
  </si>
  <si>
    <t>• Bid prices shall be "all inclusive". All prices shall include all direct and indirect costs, including, but not limited to, direct labor costs, overhead, fee or profit, clerical support, equipment, materials, supplies, managerial (administrative) support, system maintenance, travel, system trouble shooting and modifications, all documents, reports, forms, reproduction, marketing  and any other costs associated with the delivery of all required services in the RFP.</t>
  </si>
  <si>
    <r>
      <t xml:space="preserve">• </t>
    </r>
    <r>
      <rPr>
        <b/>
        <sz val="11"/>
        <color theme="1"/>
        <rFont val="Aptos Narrow"/>
        <family val="2"/>
        <scheme val="minor"/>
      </rPr>
      <t>Note</t>
    </r>
    <r>
      <rPr>
        <sz val="11"/>
        <color theme="1"/>
        <rFont val="Tahoma"/>
        <family val="2"/>
      </rPr>
      <t xml:space="preserve">: Failure to fully complete Appendix Z in the format provided may result in your bid being deemed non-responsive and disqualified. All lines of the fee schedule must be completed. Bidders may not edit the fee schedule, incuding removal of any lines/columns.  </t>
    </r>
  </si>
  <si>
    <t>202-03-INS</t>
  </si>
  <si>
    <r>
      <rPr>
        <b/>
        <sz val="11"/>
        <color theme="1"/>
        <rFont val="Aptos Narrow"/>
        <family val="2"/>
        <scheme val="minor"/>
      </rPr>
      <t>Implementation Fee:</t>
    </r>
    <r>
      <rPr>
        <sz val="11"/>
        <color theme="1"/>
        <rFont val="Tahoma"/>
        <family val="2"/>
      </rPr>
      <t xml:space="preserve"> The Bidder must provide the implementation cost for services prior to the operational date (including, but not limited to, IVR implementation, systems development, system set-up, testing, training, and all program support requirements).  NYSIF may elect to pay implementation fees either as a one-time payment or as monthly payments over a two year period after NYSIF's approval of implementation achieved.  
</t>
    </r>
    <r>
      <rPr>
        <b/>
        <sz val="11"/>
        <color theme="1"/>
        <rFont val="Aptos Narrow"/>
        <family val="2"/>
        <scheme val="minor"/>
      </rPr>
      <t xml:space="preserve">NOTE: </t>
    </r>
    <r>
      <rPr>
        <sz val="11"/>
        <color theme="1"/>
        <rFont val="Tahoma"/>
        <family val="2"/>
      </rPr>
      <t xml:space="preserve">If bidders have an Implementation Fee, please bid on either 4a </t>
    </r>
    <r>
      <rPr>
        <b/>
        <u/>
        <sz val="11"/>
        <color theme="1"/>
        <rFont val="Aptos Narrow"/>
        <family val="2"/>
        <scheme val="minor"/>
      </rPr>
      <t>OR</t>
    </r>
    <r>
      <rPr>
        <sz val="11"/>
        <color theme="1"/>
        <rFont val="Tahoma"/>
        <family val="2"/>
      </rPr>
      <t xml:space="preserve"> 4b. Bidder should not bid on more than one Implementation Fee.  If a bidder does not have an Implementation Fee, please put $0 in the Fee Per Transaction below. </t>
    </r>
  </si>
  <si>
    <t>Appendix 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</si>
</sst>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7" x14ac:knownFonts="1">
    <font>
      <sz val="11"/>
      <color theme="1"/>
      <name val="Tahoma"/>
      <family val="2"/>
    </font>
    <font>
      <sz val="11"/>
      <color theme="1"/>
      <name val="Tahoma"/>
      <family val="2"/>
    </font>
    <font>
      <b/>
      <sz val="11"/>
      <color theme="1"/>
      <name val="Aptos Narrow"/>
      <family val="2"/>
      <scheme val="minor"/>
    </font>
    <font>
      <b/>
      <u/>
      <sz val="11"/>
      <color theme="1"/>
      <name val="Aptos Narrow"/>
      <family val="2"/>
      <scheme val="minor"/>
    </font>
    <font>
      <b/>
      <sz val="14"/>
      <color theme="1"/>
      <name val="Aptos Narrow"/>
      <family val="2"/>
      <scheme val="minor"/>
    </font>
    <font>
      <sz val="11"/>
      <name val="Aptos Narrow"/>
      <family val="2"/>
      <scheme val="minor"/>
    </font>
    <font>
      <u/>
      <sz val="11"/>
      <color theme="1"/>
      <name val="Aptos Narrow"/>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2" fillId="2" borderId="1"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pplyProtection="1">
      <alignment horizontal="left"/>
      <protection locked="0"/>
    </xf>
    <xf numFmtId="0" fontId="0" fillId="0" borderId="0" xfId="0" applyProtection="1">
      <protection locked="0"/>
    </xf>
    <xf numFmtId="0" fontId="2" fillId="2" borderId="7" xfId="0" applyFont="1" applyFill="1" applyBorder="1"/>
    <xf numFmtId="0" fontId="2" fillId="2" borderId="8" xfId="0" applyFont="1" applyFill="1" applyBorder="1"/>
    <xf numFmtId="0" fontId="2" fillId="2" borderId="8" xfId="0" applyFont="1" applyFill="1" applyBorder="1" applyAlignment="1">
      <alignment horizontal="center" wrapText="1"/>
    </xf>
    <xf numFmtId="0" fontId="2" fillId="2" borderId="9" xfId="0" applyFont="1" applyFill="1" applyBorder="1"/>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0" fillId="0" borderId="13" xfId="0" applyBorder="1"/>
    <xf numFmtId="0" fontId="0" fillId="0" borderId="14" xfId="0" applyBorder="1"/>
    <xf numFmtId="164" fontId="0" fillId="0" borderId="14" xfId="1" applyNumberFormat="1" applyFont="1" applyFill="1" applyBorder="1" applyAlignment="1" applyProtection="1">
      <alignment horizontal="center"/>
    </xf>
    <xf numFmtId="44" fontId="0" fillId="0" borderId="14" xfId="2" applyFont="1" applyFill="1" applyBorder="1" applyProtection="1">
      <protection locked="0"/>
    </xf>
    <xf numFmtId="44" fontId="0" fillId="0" borderId="15" xfId="2" applyFont="1" applyFill="1" applyBorder="1" applyProtection="1"/>
    <xf numFmtId="0" fontId="0" fillId="0" borderId="16" xfId="0" applyBorder="1"/>
    <xf numFmtId="0" fontId="0" fillId="0" borderId="6" xfId="0" applyBorder="1"/>
    <xf numFmtId="164" fontId="0" fillId="0" borderId="6" xfId="1" applyNumberFormat="1" applyFont="1" applyFill="1" applyBorder="1" applyAlignment="1" applyProtection="1">
      <alignment horizontal="center"/>
    </xf>
    <xf numFmtId="44" fontId="0" fillId="0" borderId="6" xfId="2" applyFont="1" applyFill="1" applyBorder="1" applyProtection="1">
      <protection locked="0"/>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3" borderId="14" xfId="0" applyFill="1" applyBorder="1" applyAlignment="1">
      <alignment horizontal="right"/>
    </xf>
    <xf numFmtId="44" fontId="0" fillId="4" borderId="14" xfId="2" applyFont="1" applyFill="1" applyBorder="1" applyProtection="1">
      <protection locked="0"/>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1" xfId="0" applyFont="1" applyFill="1" applyBorder="1" applyAlignment="1">
      <alignment horizontal="center" vertical="center"/>
    </xf>
    <xf numFmtId="0" fontId="0" fillId="0" borderId="22" xfId="0" applyBorder="1"/>
    <xf numFmtId="0" fontId="0" fillId="0" borderId="23" xfId="0" applyBorder="1" applyAlignment="1">
      <alignment wrapText="1"/>
    </xf>
    <xf numFmtId="0" fontId="0" fillId="0" borderId="23" xfId="0" applyBorder="1" applyAlignment="1">
      <alignment horizontal="right"/>
    </xf>
    <xf numFmtId="44" fontId="0" fillId="0" borderId="23" xfId="2" applyFont="1" applyFill="1" applyBorder="1" applyProtection="1">
      <protection locked="0"/>
    </xf>
    <xf numFmtId="44" fontId="0" fillId="0" borderId="19" xfId="2" applyFont="1" applyFill="1" applyBorder="1" applyProtection="1"/>
    <xf numFmtId="0" fontId="0" fillId="0" borderId="24" xfId="0" applyBorder="1" applyProtection="1">
      <protection locked="0"/>
    </xf>
    <xf numFmtId="0" fontId="0" fillId="0" borderId="25" xfId="0" applyBorder="1"/>
    <xf numFmtId="0" fontId="0" fillId="0" borderId="25" xfId="0" applyBorder="1" applyAlignment="1">
      <alignment horizontal="right"/>
    </xf>
    <xf numFmtId="44" fontId="0" fillId="0" borderId="25" xfId="2" applyFont="1" applyFill="1" applyBorder="1" applyProtection="1">
      <protection locked="0"/>
    </xf>
    <xf numFmtId="44" fontId="0" fillId="0" borderId="26" xfId="2" applyFont="1" applyFill="1" applyBorder="1" applyProtection="1"/>
    <xf numFmtId="0" fontId="0" fillId="0" borderId="27" xfId="0" applyBorder="1" applyProtection="1">
      <protection locked="0"/>
    </xf>
    <xf numFmtId="0" fontId="0" fillId="0" borderId="28" xfId="0" applyBorder="1"/>
    <xf numFmtId="0" fontId="0" fillId="0" borderId="28" xfId="0" applyBorder="1" applyAlignment="1">
      <alignment horizontal="right"/>
    </xf>
    <xf numFmtId="44" fontId="0" fillId="0" borderId="28" xfId="2" applyFont="1" applyFill="1" applyBorder="1" applyProtection="1">
      <protection locked="0"/>
    </xf>
    <xf numFmtId="44" fontId="0" fillId="0" borderId="29" xfId="2" applyFont="1" applyFill="1" applyBorder="1" applyProtection="1"/>
    <xf numFmtId="0" fontId="2" fillId="2" borderId="30" xfId="0" applyFont="1" applyFill="1" applyBorder="1" applyAlignment="1">
      <alignment horizontal="left" vertical="top" wrapText="1"/>
    </xf>
    <xf numFmtId="0" fontId="0" fillId="2" borderId="31" xfId="0" applyFill="1" applyBorder="1" applyAlignment="1">
      <alignment horizontal="left" vertical="top" wrapText="1"/>
    </xf>
    <xf numFmtId="0" fontId="0" fillId="2" borderId="32" xfId="0" applyFill="1" applyBorder="1" applyAlignment="1">
      <alignment horizontal="left" vertical="top" wrapText="1"/>
    </xf>
    <xf numFmtId="0" fontId="2" fillId="2" borderId="33" xfId="0" applyFont="1" applyFill="1" applyBorder="1" applyAlignment="1">
      <alignment horizontal="left" vertical="top" wrapText="1"/>
    </xf>
    <xf numFmtId="0" fontId="0" fillId="2" borderId="34" xfId="0" applyFill="1" applyBorder="1" applyAlignment="1">
      <alignment horizontal="left" vertical="top" wrapText="1"/>
    </xf>
    <xf numFmtId="0" fontId="2" fillId="2" borderId="34" xfId="0" applyFont="1" applyFill="1" applyBorder="1" applyAlignment="1">
      <alignment horizontal="center" wrapText="1"/>
    </xf>
    <xf numFmtId="0" fontId="2" fillId="2" borderId="34" xfId="0" applyFont="1" applyFill="1" applyBorder="1" applyAlignment="1">
      <alignment horizontal="left" wrapText="1"/>
    </xf>
    <xf numFmtId="0" fontId="0" fillId="2" borderId="35" xfId="0" applyFill="1" applyBorder="1" applyAlignment="1">
      <alignment horizontal="left" vertical="top" wrapText="1"/>
    </xf>
    <xf numFmtId="0" fontId="0" fillId="0" borderId="14" xfId="0" applyBorder="1" applyProtection="1">
      <protection locked="0"/>
    </xf>
    <xf numFmtId="164" fontId="5" fillId="0" borderId="14" xfId="1" applyNumberFormat="1" applyFont="1" applyBorder="1" applyAlignment="1">
      <alignment horizontal="right" wrapText="1"/>
    </xf>
    <xf numFmtId="44" fontId="0" fillId="0" borderId="14" xfId="2" applyFont="1" applyFill="1" applyBorder="1" applyProtection="1"/>
    <xf numFmtId="0" fontId="0" fillId="0" borderId="0" xfId="0" applyAlignment="1" applyProtection="1">
      <alignment horizontal="right"/>
      <protection locked="0"/>
    </xf>
    <xf numFmtId="44" fontId="2" fillId="5" borderId="10" xfId="2" applyFont="1" applyFill="1" applyBorder="1" applyAlignment="1" applyProtection="1">
      <alignment horizontal="right"/>
    </xf>
    <xf numFmtId="44" fontId="0" fillId="5" borderId="12" xfId="2" applyFont="1" applyFill="1" applyBorder="1" applyProtection="1"/>
    <xf numFmtId="0" fontId="0" fillId="0" borderId="0" xfId="0" applyAlignment="1">
      <alignment horizontal="right"/>
    </xf>
    <xf numFmtId="44" fontId="0" fillId="0" borderId="0" xfId="2" applyFont="1" applyFill="1" applyBorder="1" applyProtection="1"/>
    <xf numFmtId="0" fontId="2" fillId="2" borderId="10" xfId="0" applyFont="1" applyFill="1" applyBorder="1" applyAlignment="1">
      <alignment horizontal="left" wrapText="1"/>
    </xf>
    <xf numFmtId="0" fontId="0" fillId="2" borderId="11" xfId="0" applyFill="1" applyBorder="1" applyAlignment="1">
      <alignment horizontal="left" wrapText="1"/>
    </xf>
    <xf numFmtId="0" fontId="0" fillId="2" borderId="12" xfId="0" applyFill="1" applyBorder="1" applyAlignment="1">
      <alignment horizontal="left" wrapText="1"/>
    </xf>
    <xf numFmtId="0" fontId="0" fillId="0" borderId="14" xfId="0" applyBorder="1" applyAlignment="1">
      <alignment vertical="center" wrapText="1"/>
    </xf>
    <xf numFmtId="165" fontId="0" fillId="0" borderId="14" xfId="2" applyNumberFormat="1" applyFont="1" applyFill="1" applyBorder="1" applyAlignment="1" applyProtection="1">
      <alignment horizontal="right" wrapText="1"/>
    </xf>
    <xf numFmtId="0" fontId="0" fillId="0" borderId="23" xfId="0" applyBorder="1" applyAlignment="1">
      <alignment vertical="center" wrapText="1"/>
    </xf>
    <xf numFmtId="165" fontId="0" fillId="0" borderId="23" xfId="2" applyNumberFormat="1" applyFont="1" applyFill="1" applyBorder="1" applyAlignment="1" applyProtection="1">
      <alignment horizontal="right" wrapText="1"/>
    </xf>
    <xf numFmtId="44" fontId="0" fillId="0" borderId="36" xfId="2" applyFont="1" applyFill="1" applyBorder="1" applyProtection="1"/>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0" fillId="0" borderId="37" xfId="0" applyBorder="1"/>
    <xf numFmtId="0" fontId="0" fillId="0" borderId="25" xfId="0" applyBorder="1" applyAlignment="1">
      <alignment wrapText="1"/>
    </xf>
    <xf numFmtId="165" fontId="0" fillId="0" borderId="25" xfId="2" applyNumberFormat="1" applyFont="1" applyFill="1" applyBorder="1" applyAlignment="1" applyProtection="1">
      <alignment horizontal="right" wrapText="1"/>
    </xf>
    <xf numFmtId="0" fontId="0" fillId="0" borderId="27" xfId="0" applyBorder="1"/>
    <xf numFmtId="0" fontId="0" fillId="0" borderId="28" xfId="0" applyBorder="1" applyAlignment="1">
      <alignment wrapText="1"/>
    </xf>
    <xf numFmtId="165" fontId="0" fillId="0" borderId="28" xfId="2" applyNumberFormat="1" applyFont="1" applyFill="1" applyBorder="1" applyAlignment="1" applyProtection="1">
      <alignment horizontal="right" wrapText="1"/>
    </xf>
    <xf numFmtId="0" fontId="0" fillId="0" borderId="0" xfId="0" applyAlignment="1" applyProtection="1">
      <alignment vertical="center" wrapText="1"/>
      <protection locked="0"/>
    </xf>
    <xf numFmtId="0" fontId="2" fillId="5" borderId="33" xfId="0" applyFont="1" applyFill="1" applyBorder="1" applyAlignment="1">
      <alignment horizontal="right"/>
    </xf>
    <xf numFmtId="0" fontId="2" fillId="5" borderId="34" xfId="0" applyFont="1" applyFill="1" applyBorder="1" applyAlignment="1">
      <alignment horizontal="right"/>
    </xf>
    <xf numFmtId="44" fontId="2" fillId="5" borderId="35" xfId="0" applyNumberFormat="1" applyFont="1" applyFill="1" applyBorder="1"/>
    <xf numFmtId="0" fontId="2" fillId="0" borderId="0" xfId="0" applyFont="1" applyAlignment="1" applyProtection="1">
      <alignment horizontal="center"/>
      <protection locked="0"/>
    </xf>
    <xf numFmtId="44" fontId="2" fillId="0" borderId="0" xfId="0" applyNumberFormat="1" applyFont="1" applyProtection="1">
      <protection locked="0"/>
    </xf>
    <xf numFmtId="0" fontId="2" fillId="5" borderId="10" xfId="0" applyFont="1" applyFill="1" applyBorder="1" applyAlignment="1">
      <alignment horizontal="right"/>
    </xf>
    <xf numFmtId="0" fontId="2" fillId="5" borderId="11" xfId="0" applyFont="1" applyFill="1" applyBorder="1" applyAlignment="1">
      <alignment horizontal="right"/>
    </xf>
    <xf numFmtId="44" fontId="2" fillId="5" borderId="12" xfId="0" applyNumberFormat="1" applyFont="1" applyFill="1" applyBorder="1"/>
    <xf numFmtId="0" fontId="0" fillId="0" borderId="0" xfId="0" applyAlignment="1">
      <alignment vertical="center" wrapText="1"/>
    </xf>
    <xf numFmtId="0" fontId="0" fillId="0" borderId="0" xfId="0" applyAlignment="1">
      <alignment horizontal="right" wrapText="1"/>
    </xf>
    <xf numFmtId="0" fontId="0" fillId="0" borderId="0" xfId="0" applyAlignment="1">
      <alignment horizontal="left" vertical="top" wrapText="1"/>
    </xf>
    <xf numFmtId="0" fontId="0" fillId="0" borderId="0" xfId="0" applyAlignment="1">
      <alignment horizontal="left" wrapText="1"/>
    </xf>
    <xf numFmtId="10" fontId="0" fillId="0" borderId="25" xfId="3" applyNumberFormat="1" applyFont="1" applyFill="1" applyBorder="1" applyProtection="1">
      <protection locked="0"/>
    </xf>
    <xf numFmtId="10" fontId="0" fillId="0" borderId="28" xfId="3" applyNumberFormat="1" applyFont="1" applyFill="1" applyBorder="1" applyProtection="1">
      <protection locked="0"/>
    </xf>
    <xf numFmtId="10" fontId="0" fillId="0" borderId="23" xfId="3" applyNumberFormat="1" applyFont="1" applyFill="1" applyBorder="1" applyProtection="1">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B925A-6353-4A82-8096-5A1CF8423BAA}">
  <dimension ref="A1:E41"/>
  <sheetViews>
    <sheetView tabSelected="1" topLeftCell="A23" workbookViewId="0">
      <selection activeCell="H31" sqref="H31"/>
    </sheetView>
  </sheetViews>
  <sheetFormatPr defaultRowHeight="14.25" x14ac:dyDescent="0.2"/>
  <cols>
    <col min="1" max="1" width="3.625" customWidth="1"/>
    <col min="2" max="2" width="43.75" customWidth="1"/>
    <col min="3" max="3" width="15.75" customWidth="1"/>
    <col min="4" max="4" width="18.625" customWidth="1"/>
    <col min="5" max="5" width="22" customWidth="1"/>
  </cols>
  <sheetData>
    <row r="1" spans="1:5" ht="15" x14ac:dyDescent="0.25">
      <c r="A1" s="1" t="s">
        <v>46</v>
      </c>
      <c r="B1" s="2"/>
      <c r="C1" s="2"/>
      <c r="D1" s="2"/>
      <c r="E1" s="3"/>
    </row>
    <row r="2" spans="1:5" ht="12.75" customHeight="1" x14ac:dyDescent="0.25">
      <c r="A2" s="1" t="s">
        <v>0</v>
      </c>
      <c r="B2" s="2"/>
      <c r="C2" s="2"/>
      <c r="D2" s="2"/>
      <c r="E2" s="3"/>
    </row>
    <row r="3" spans="1:5" ht="14.25" customHeight="1" x14ac:dyDescent="0.25">
      <c r="A3" s="4" t="s">
        <v>44</v>
      </c>
      <c r="B3" s="5"/>
      <c r="C3" s="5"/>
      <c r="D3" s="5"/>
      <c r="E3" s="6"/>
    </row>
    <row r="4" spans="1:5" ht="15" x14ac:dyDescent="0.25">
      <c r="A4" s="7" t="s">
        <v>1</v>
      </c>
      <c r="B4" s="7"/>
      <c r="C4" s="7"/>
      <c r="D4" s="7"/>
      <c r="E4" s="7"/>
    </row>
    <row r="5" spans="1:5" ht="15" x14ac:dyDescent="0.25">
      <c r="A5" s="7" t="s">
        <v>2</v>
      </c>
      <c r="B5" s="7"/>
      <c r="C5" s="7"/>
      <c r="D5" s="7"/>
      <c r="E5" s="7"/>
    </row>
    <row r="6" spans="1:5" ht="15" x14ac:dyDescent="0.25">
      <c r="A6" s="7" t="s">
        <v>3</v>
      </c>
      <c r="B6" s="7"/>
      <c r="C6" s="7"/>
      <c r="D6" s="7"/>
      <c r="E6" s="7"/>
    </row>
    <row r="7" spans="1:5" ht="15" x14ac:dyDescent="0.25">
      <c r="A7" s="7" t="s">
        <v>4</v>
      </c>
      <c r="B7" s="7"/>
      <c r="C7" s="7"/>
      <c r="D7" s="7"/>
      <c r="E7" s="7"/>
    </row>
    <row r="8" spans="1:5" ht="15" x14ac:dyDescent="0.25">
      <c r="A8" s="7" t="s">
        <v>5</v>
      </c>
      <c r="B8" s="7"/>
      <c r="C8" s="7"/>
      <c r="D8" s="7"/>
      <c r="E8" s="7"/>
    </row>
    <row r="9" spans="1:5" ht="15" x14ac:dyDescent="0.25">
      <c r="A9" s="7" t="s">
        <v>6</v>
      </c>
      <c r="B9" s="7"/>
      <c r="C9" s="7"/>
      <c r="D9" s="7"/>
      <c r="E9" s="7"/>
    </row>
    <row r="10" spans="1:5" ht="15" thickBot="1" x14ac:dyDescent="0.25">
      <c r="A10" s="8"/>
      <c r="B10" s="8"/>
      <c r="C10" s="8"/>
      <c r="D10" s="8"/>
      <c r="E10" s="8"/>
    </row>
    <row r="11" spans="1:5" ht="46.5" customHeight="1" thickBot="1" x14ac:dyDescent="0.3">
      <c r="A11" s="9" t="s">
        <v>7</v>
      </c>
      <c r="B11" s="10" t="s">
        <v>8</v>
      </c>
      <c r="C11" s="11" t="s">
        <v>9</v>
      </c>
      <c r="D11" s="10" t="s">
        <v>10</v>
      </c>
      <c r="E11" s="12" t="s">
        <v>11</v>
      </c>
    </row>
    <row r="12" spans="1:5" ht="54.75" customHeight="1" thickBot="1" x14ac:dyDescent="0.25">
      <c r="A12" s="13" t="s">
        <v>12</v>
      </c>
      <c r="B12" s="14"/>
      <c r="C12" s="14"/>
      <c r="D12" s="14"/>
      <c r="E12" s="15"/>
    </row>
    <row r="13" spans="1:5" x14ac:dyDescent="0.2">
      <c r="A13" s="16">
        <v>1</v>
      </c>
      <c r="B13" s="17" t="s">
        <v>13</v>
      </c>
      <c r="C13" s="18">
        <v>1700000</v>
      </c>
      <c r="D13" s="19"/>
      <c r="E13" s="20">
        <f>C13*D13</f>
        <v>0</v>
      </c>
    </row>
    <row r="14" spans="1:5" x14ac:dyDescent="0.2">
      <c r="A14" s="21">
        <v>2</v>
      </c>
      <c r="B14" s="22" t="s">
        <v>14</v>
      </c>
      <c r="C14" s="23">
        <v>800000</v>
      </c>
      <c r="D14" s="24"/>
      <c r="E14" s="20">
        <f t="shared" ref="E14:E15" si="0">C14*D14</f>
        <v>0</v>
      </c>
    </row>
    <row r="15" spans="1:5" ht="15" thickBot="1" x14ac:dyDescent="0.25">
      <c r="A15" s="21">
        <v>3</v>
      </c>
      <c r="B15" s="22" t="s">
        <v>15</v>
      </c>
      <c r="C15" s="23">
        <v>42000</v>
      </c>
      <c r="D15" s="24"/>
      <c r="E15" s="20">
        <f t="shared" si="0"/>
        <v>0</v>
      </c>
    </row>
    <row r="16" spans="1:5" ht="123" customHeight="1" thickBot="1" x14ac:dyDescent="0.25">
      <c r="A16" s="25" t="s">
        <v>45</v>
      </c>
      <c r="B16" s="26"/>
      <c r="C16" s="26"/>
      <c r="D16" s="26"/>
      <c r="E16" s="27"/>
    </row>
    <row r="17" spans="1:5" x14ac:dyDescent="0.2">
      <c r="A17" s="16" t="s">
        <v>16</v>
      </c>
      <c r="B17" s="17" t="s">
        <v>17</v>
      </c>
      <c r="C17" s="28"/>
      <c r="D17" s="29"/>
      <c r="E17" s="20">
        <f>+D17</f>
        <v>0</v>
      </c>
    </row>
    <row r="18" spans="1:5" x14ac:dyDescent="0.2">
      <c r="A18" s="30" t="s">
        <v>18</v>
      </c>
      <c r="B18" s="31"/>
      <c r="C18" s="31"/>
      <c r="D18" s="31"/>
      <c r="E18" s="32"/>
    </row>
    <row r="19" spans="1:5" x14ac:dyDescent="0.2">
      <c r="A19" s="33"/>
      <c r="B19" s="34"/>
      <c r="C19" s="34"/>
      <c r="D19" s="34"/>
      <c r="E19" s="35"/>
    </row>
    <row r="20" spans="1:5" ht="34.5" customHeight="1" thickBot="1" x14ac:dyDescent="0.25">
      <c r="A20" s="36" t="s">
        <v>19</v>
      </c>
      <c r="B20" s="37" t="s">
        <v>20</v>
      </c>
      <c r="C20" s="38">
        <v>24</v>
      </c>
      <c r="D20" s="39"/>
      <c r="E20" s="40">
        <f>+D20*C20</f>
        <v>0</v>
      </c>
    </row>
    <row r="21" spans="1:5" ht="87.75" customHeight="1" thickBot="1" x14ac:dyDescent="0.25">
      <c r="A21" s="25" t="s">
        <v>21</v>
      </c>
      <c r="B21" s="26"/>
      <c r="C21" s="26"/>
      <c r="D21" s="26"/>
      <c r="E21" s="27"/>
    </row>
    <row r="22" spans="1:5" x14ac:dyDescent="0.2">
      <c r="A22" s="41" t="s">
        <v>22</v>
      </c>
      <c r="B22" s="42" t="s">
        <v>23</v>
      </c>
      <c r="C22" s="43">
        <f>7*200</f>
        <v>1400</v>
      </c>
      <c r="D22" s="44"/>
      <c r="E22" s="45">
        <f>C22*D22</f>
        <v>0</v>
      </c>
    </row>
    <row r="23" spans="1:5" ht="15" thickBot="1" x14ac:dyDescent="0.25">
      <c r="A23" s="46" t="s">
        <v>24</v>
      </c>
      <c r="B23" s="47" t="s">
        <v>25</v>
      </c>
      <c r="C23" s="48">
        <v>100</v>
      </c>
      <c r="D23" s="49"/>
      <c r="E23" s="50">
        <f>C23*D23</f>
        <v>0</v>
      </c>
    </row>
    <row r="24" spans="1:5" ht="39.75" customHeight="1" x14ac:dyDescent="0.2">
      <c r="A24" s="51" t="s">
        <v>26</v>
      </c>
      <c r="B24" s="52"/>
      <c r="C24" s="52"/>
      <c r="D24" s="52"/>
      <c r="E24" s="53"/>
    </row>
    <row r="25" spans="1:5" ht="15.75" thickBot="1" x14ac:dyDescent="0.3">
      <c r="A25" s="54"/>
      <c r="B25" s="55"/>
      <c r="C25" s="56"/>
      <c r="D25" s="57" t="s">
        <v>27</v>
      </c>
      <c r="E25" s="58"/>
    </row>
    <row r="26" spans="1:5" ht="15.75" thickBot="1" x14ac:dyDescent="0.3">
      <c r="A26" s="59">
        <v>6</v>
      </c>
      <c r="B26" s="17" t="s">
        <v>28</v>
      </c>
      <c r="C26" s="60">
        <v>5000</v>
      </c>
      <c r="D26" s="19"/>
      <c r="E26" s="61">
        <f>C26*D26</f>
        <v>0</v>
      </c>
    </row>
    <row r="27" spans="1:5" ht="15.75" thickBot="1" x14ac:dyDescent="0.3">
      <c r="A27" s="8"/>
      <c r="B27" s="8"/>
      <c r="C27" s="62"/>
      <c r="D27" s="63" t="s">
        <v>29</v>
      </c>
      <c r="E27" s="64">
        <f>E23+E22+E20+E17+E15+E14+E13</f>
        <v>0</v>
      </c>
    </row>
    <row r="28" spans="1:5" ht="15" thickBot="1" x14ac:dyDescent="0.25">
      <c r="C28" s="65"/>
      <c r="D28" s="66"/>
      <c r="E28" s="66"/>
    </row>
    <row r="29" spans="1:5" ht="96.75" customHeight="1" thickBot="1" x14ac:dyDescent="0.3">
      <c r="A29" s="67" t="s">
        <v>30</v>
      </c>
      <c r="B29" s="68"/>
      <c r="C29" s="68"/>
      <c r="D29" s="68"/>
      <c r="E29" s="69"/>
    </row>
    <row r="30" spans="1:5" ht="57.75" x14ac:dyDescent="0.2">
      <c r="A30" s="16" t="s">
        <v>31</v>
      </c>
      <c r="B30" s="70" t="s">
        <v>32</v>
      </c>
      <c r="C30" s="71">
        <v>505000000</v>
      </c>
      <c r="D30" s="100"/>
      <c r="E30" s="20">
        <f>C30*D30</f>
        <v>0</v>
      </c>
    </row>
    <row r="31" spans="1:5" ht="58.5" thickBot="1" x14ac:dyDescent="0.25">
      <c r="A31" s="36" t="s">
        <v>33</v>
      </c>
      <c r="B31" s="72" t="s">
        <v>34</v>
      </c>
      <c r="C31" s="73">
        <v>90000000</v>
      </c>
      <c r="D31" s="102"/>
      <c r="E31" s="74">
        <f>C31*D31</f>
        <v>0</v>
      </c>
    </row>
    <row r="32" spans="1:5" x14ac:dyDescent="0.2">
      <c r="A32" s="75" t="s">
        <v>35</v>
      </c>
      <c r="B32" s="76"/>
      <c r="C32" s="76"/>
      <c r="D32" s="76"/>
      <c r="E32" s="77"/>
    </row>
    <row r="33" spans="1:5" ht="15" thickBot="1" x14ac:dyDescent="0.25">
      <c r="A33" s="78"/>
      <c r="B33" s="79"/>
      <c r="C33" s="79"/>
      <c r="D33" s="79"/>
      <c r="E33" s="80"/>
    </row>
    <row r="34" spans="1:5" ht="57.75" x14ac:dyDescent="0.2">
      <c r="A34" s="81" t="s">
        <v>36</v>
      </c>
      <c r="B34" s="82" t="s">
        <v>37</v>
      </c>
      <c r="C34" s="83">
        <v>130000000</v>
      </c>
      <c r="D34" s="100"/>
      <c r="E34" s="45">
        <f>C34*D34</f>
        <v>0</v>
      </c>
    </row>
    <row r="35" spans="1:5" ht="72.75" thickBot="1" x14ac:dyDescent="0.25">
      <c r="A35" s="84" t="s">
        <v>38</v>
      </c>
      <c r="B35" s="85" t="s">
        <v>39</v>
      </c>
      <c r="C35" s="86">
        <v>40000000</v>
      </c>
      <c r="D35" s="101"/>
      <c r="E35" s="50">
        <f>C35*D35</f>
        <v>0</v>
      </c>
    </row>
    <row r="36" spans="1:5" ht="15.75" thickBot="1" x14ac:dyDescent="0.3">
      <c r="A36" s="8"/>
      <c r="B36" s="87"/>
      <c r="C36" s="88" t="s">
        <v>40</v>
      </c>
      <c r="D36" s="89"/>
      <c r="E36" s="90">
        <f>E30+E31+E34+E35</f>
        <v>0</v>
      </c>
    </row>
    <row r="37" spans="1:5" ht="15.75" thickBot="1" x14ac:dyDescent="0.3">
      <c r="A37" s="8"/>
      <c r="B37" s="87"/>
      <c r="C37" s="91"/>
      <c r="D37" s="91"/>
      <c r="E37" s="92"/>
    </row>
    <row r="38" spans="1:5" ht="15.75" thickBot="1" x14ac:dyDescent="0.3">
      <c r="A38" s="8"/>
      <c r="B38" s="87"/>
      <c r="C38" s="93" t="s">
        <v>41</v>
      </c>
      <c r="D38" s="94"/>
      <c r="E38" s="95">
        <f>E36+E27</f>
        <v>0</v>
      </c>
    </row>
    <row r="39" spans="1:5" x14ac:dyDescent="0.2">
      <c r="B39" s="96"/>
      <c r="C39" s="97"/>
    </row>
    <row r="40" spans="1:5" ht="61.5" customHeight="1" x14ac:dyDescent="0.2">
      <c r="A40" s="98" t="s">
        <v>42</v>
      </c>
      <c r="B40" s="98"/>
      <c r="C40" s="98"/>
      <c r="D40" s="98"/>
      <c r="E40" s="98"/>
    </row>
    <row r="41" spans="1:5" ht="54.75" customHeight="1" x14ac:dyDescent="0.2">
      <c r="A41" s="99" t="s">
        <v>43</v>
      </c>
      <c r="B41" s="99"/>
      <c r="C41" s="99"/>
      <c r="D41" s="99"/>
      <c r="E41" s="99"/>
    </row>
  </sheetData>
  <mergeCells count="20">
    <mergeCell ref="A41:E41"/>
    <mergeCell ref="A3:E3"/>
    <mergeCell ref="A24:E24"/>
    <mergeCell ref="A29:E29"/>
    <mergeCell ref="A32:E33"/>
    <mergeCell ref="C36:D36"/>
    <mergeCell ref="C38:D38"/>
    <mergeCell ref="A40:E40"/>
    <mergeCell ref="A8:E8"/>
    <mergeCell ref="A9:E9"/>
    <mergeCell ref="A12:E12"/>
    <mergeCell ref="A16:E16"/>
    <mergeCell ref="A18:E19"/>
    <mergeCell ref="A21:E21"/>
    <mergeCell ref="A1:E1"/>
    <mergeCell ref="A2:E2"/>
    <mergeCell ref="A4:E4"/>
    <mergeCell ref="A5:E5"/>
    <mergeCell ref="A6:E6"/>
    <mergeCell ref="A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Cerone</dc:creator>
  <cp:lastModifiedBy>Ryan Cerone</cp:lastModifiedBy>
  <dcterms:created xsi:type="dcterms:W3CDTF">2025-03-11T18:09:13Z</dcterms:created>
  <dcterms:modified xsi:type="dcterms:W3CDTF">2025-03-11T18:52:19Z</dcterms:modified>
</cp:coreProperties>
</file>