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G:\Cntrct-Server\Pending\ADM- Investigative Case Management Tool\RFP\"/>
    </mc:Choice>
  </mc:AlternateContent>
  <bookViews>
    <workbookView xWindow="0" yWindow="0" windowWidth="28800" windowHeight="14160" xr2:uid="{5545DD74-C368-4CE6-A5E3-EF37C6C2C9E6}"/>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G21" i="1"/>
  <c r="G23" i="1"/>
  <c r="G16" i="1"/>
  <c r="G39" i="1"/>
  <c r="G38" i="1"/>
  <c r="G35" i="1"/>
  <c r="G28" i="1"/>
  <c r="G14" i="1"/>
  <c r="G34" i="1"/>
  <c r="G27" i="1"/>
  <c r="G20" i="1"/>
  <c r="G13" i="1"/>
  <c r="G33" i="1"/>
  <c r="G26" i="1"/>
  <c r="G19" i="1"/>
  <c r="G12" i="1"/>
  <c r="G32" i="1"/>
  <c r="G25" i="1"/>
  <c r="G18" i="1"/>
  <c r="G11" i="1"/>
  <c r="G31" i="1"/>
  <c r="G24" i="1"/>
  <c r="G17" i="1"/>
  <c r="G10" i="1"/>
  <c r="G9" i="1"/>
  <c r="G37" i="1"/>
  <c r="G7" i="1"/>
  <c r="G6" i="1"/>
  <c r="G40" i="1" l="1"/>
</calcChain>
</file>

<file path=xl/sharedStrings.xml><?xml version="1.0" encoding="utf-8"?>
<sst xmlns="http://schemas.openxmlformats.org/spreadsheetml/2006/main" count="57" uniqueCount="56">
  <si>
    <t>Estimated Number of Users</t>
  </si>
  <si>
    <t>Description</t>
  </si>
  <si>
    <t>One-Time Implementation</t>
  </si>
  <si>
    <t>Licensing /Support</t>
  </si>
  <si>
    <t>Total Estimated Cost</t>
  </si>
  <si>
    <t>Investigators/Analysts/Auditors (Yr 1)</t>
  </si>
  <si>
    <t>Investigators/Analysts/Auditors (Yrs 2-3)</t>
  </si>
  <si>
    <t>Investigators/Analysts/Auditors (Yr 4)</t>
  </si>
  <si>
    <t>Investigators/Analysts/Auditors (Yr 5)</t>
  </si>
  <si>
    <t>Post-Implementation Training</t>
  </si>
  <si>
    <t>Adminstrative Support (Yr 1)</t>
  </si>
  <si>
    <t>Adminstrative Support (Yrs 2-3)</t>
  </si>
  <si>
    <t>Adminstrative Support  (Yr 4)</t>
  </si>
  <si>
    <t>Adminstrative Support  (Yr 5)</t>
  </si>
  <si>
    <t>Managers w/ full access (Yr 1)</t>
  </si>
  <si>
    <t>Managers w/ full access (Yrs 2-3)</t>
  </si>
  <si>
    <t>Managers w/ full access (Yr 4)</t>
  </si>
  <si>
    <t>Managers w/ full access (Yr 5)</t>
  </si>
  <si>
    <t>Trained as Trainers Staff (Yr 1)</t>
  </si>
  <si>
    <t>IT Staff w/ full admin access (Yr 5)</t>
  </si>
  <si>
    <t>IT Staff w/ full admin access (Yr 1)</t>
  </si>
  <si>
    <t>IT Staff w/ full admin access (Yrs 2-3)</t>
  </si>
  <si>
    <t>IT Staff w/ full admin access (Yr 4)</t>
  </si>
  <si>
    <t>Trained as Trainers Staff (Yrs 2-3)</t>
  </si>
  <si>
    <t>Trained as Trainers Staff (Yr 4)</t>
  </si>
  <si>
    <t>Trained as Trainers Staff (Yr 5)</t>
  </si>
  <si>
    <t>Business staff with read-only access (Yr 1)</t>
  </si>
  <si>
    <t>Business staff with read-only access (Yrs 2-3)</t>
  </si>
  <si>
    <t>Business staff with read-only access (Yr 4)</t>
  </si>
  <si>
    <t>Business staff with read-only access (Yr 5)</t>
  </si>
  <si>
    <t>Implementation fees must include, but are not limited to, any costs associated with software, system set-up, integration, and conversion fees. This must also include initial training. 
Provide a chart detailing specific milestones, milestone timelines, and milestone fees associated with this One-Time Implementation Fee. Invoices can be billed upon completion of milestones. All milestones and invoices associated with milestones are subject to NYSIF review prior to payment</t>
  </si>
  <si>
    <t xml:space="preserve">The below Licensing/Support Fees must include, but are not limited to, any costs associated with licensing services such as server fees, user licenses, maintenance, and support. 
Licensing services will begin once implementation has completed, per NYSIF’s approval. 
The estimated number of users are for evaluation purposes only. NYSIF reserves the right to increase or decrease the number of users. Any addition to the number of users that results in an increase to the contract amount must be submitted to OSC for prior approval before the number of users are permitted. </t>
  </si>
  <si>
    <t>For all users, provide a pro-rated unit cost from estimated completion of implementation to first anniverary of the contract start date.</t>
  </si>
  <si>
    <t>Unit/User Cost</t>
  </si>
  <si>
    <t>Service</t>
  </si>
  <si>
    <t>Number of Years</t>
  </si>
  <si>
    <t>NYSIF Appendix Z, Fee Schedule</t>
  </si>
  <si>
    <t>Investigative Case Management Tool</t>
  </si>
  <si>
    <t>Bidder Name:</t>
  </si>
  <si>
    <t>Estimated Annual Hours</t>
  </si>
  <si>
    <t xml:space="preserve">Notewell 1: Pricing must include all services identified in the Technical Specifications section of the RFP, Section 4.  </t>
  </si>
  <si>
    <t>Notewell 3: Bid prices shall be “all inclusive”.  All prices shall include all direct and indirect costs, including, but not limited to, direct labor costs, overhead, fee or profit, clerical support, equipment, materials, supplies, managerial (administrative) support, system maintenance, system trouble shooting and modifications, all documents, reports, forms, reproduction, travel, close out cost as described in section 4.E of the RFP, and any other costs.</t>
  </si>
  <si>
    <t>Notewell 5: All invoices are subject to NYSIF review prior to payment.</t>
  </si>
  <si>
    <t>2018-35-ADM</t>
  </si>
  <si>
    <t>Configuration (if applicable)</t>
  </si>
  <si>
    <t>Roadmapping (if applicable)</t>
  </si>
  <si>
    <t>Notewell 6: NYSIF will require a dollar amount in Column C for every service. If there is no cost for a service, vendors should put $0.</t>
  </si>
  <si>
    <t>One-Time Data Migration (if applicable)</t>
  </si>
  <si>
    <t>Total 5-Year Cost of Ownership</t>
  </si>
  <si>
    <t xml:space="preserve">Data Migration as outlined in Section 4.A.7. of the RFP. </t>
  </si>
  <si>
    <t>Vision and Road Mapping as outlined in section 4.D. of the RFP.</t>
  </si>
  <si>
    <t>Initial setup support and system configuration as outlined in section 4.A.11. of RFP.</t>
  </si>
  <si>
    <t xml:space="preserve">Provide an hourly rate for any training that takes place post-implementation. </t>
  </si>
  <si>
    <t>Contractor will be permitted to request an increase in bid rates not to exceed 3% effective on the renewal start date, if opted, for years four (4) and five (5) for Licensing/Support fees.</t>
  </si>
  <si>
    <t>Notewell 2: Contractor will be permitted to request an increase in bid rates not to exceed 3% effective on the renewal start date, if opted, for years four (4) and five (5) for Licensing/Support fees outlined in Appendix Z. (Section 4.H.)</t>
  </si>
  <si>
    <t>Notewell 4: Failure to complete Appendix Z in the format provided may result in your bid being deemed non-responsive and disqualified. Payment structure and pricing including number of users will be subject to successful contract negotiations.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</si>
</sst>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s>
  <borders count="27">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4" fillId="0" borderId="0" applyFont="0" applyFill="0" applyBorder="0" applyAlignment="0" applyProtection="0"/>
  </cellStyleXfs>
  <cellXfs count="71">
    <xf numFmtId="0" fontId="0" fillId="0" borderId="0" xfId="0"/>
    <xf numFmtId="0" fontId="0" fillId="0" borderId="0" xfId="0" applyAlignment="1">
      <alignment wrapText="1"/>
    </xf>
    <xf numFmtId="0" fontId="3" fillId="0" borderId="0" xfId="0" applyFont="1"/>
    <xf numFmtId="0" fontId="0" fillId="2" borderId="0" xfId="0" applyFill="1"/>
    <xf numFmtId="0" fontId="0" fillId="0" borderId="0" xfId="0" applyFill="1"/>
    <xf numFmtId="0" fontId="0" fillId="0" borderId="0" xfId="0" applyFill="1" applyAlignment="1">
      <alignment wrapText="1"/>
    </xf>
    <xf numFmtId="44" fontId="0" fillId="0" borderId="0" xfId="1" applyFont="1"/>
    <xf numFmtId="44" fontId="0" fillId="0" borderId="0" xfId="1" applyFont="1" applyAlignment="1">
      <alignment wrapText="1"/>
    </xf>
    <xf numFmtId="0" fontId="0" fillId="2" borderId="3" xfId="0" applyFill="1" applyBorder="1"/>
    <xf numFmtId="0" fontId="0" fillId="0" borderId="3" xfId="0" applyBorder="1"/>
    <xf numFmtId="0" fontId="5" fillId="2" borderId="3" xfId="0" applyFont="1" applyFill="1" applyBorder="1" applyAlignment="1">
      <alignment wrapText="1"/>
    </xf>
    <xf numFmtId="0" fontId="5" fillId="2" borderId="3" xfId="0" applyFont="1" applyFill="1" applyBorder="1"/>
    <xf numFmtId="0" fontId="0" fillId="2" borderId="3" xfId="0" applyFill="1" applyBorder="1" applyAlignment="1">
      <alignment wrapText="1"/>
    </xf>
    <xf numFmtId="0" fontId="1" fillId="0" borderId="5" xfId="0" applyFont="1" applyBorder="1" applyAlignment="1">
      <alignment vertical="center"/>
    </xf>
    <xf numFmtId="0" fontId="0" fillId="0" borderId="6" xfId="0" applyBorder="1" applyAlignment="1">
      <alignment wrapText="1"/>
    </xf>
    <xf numFmtId="0" fontId="0" fillId="2" borderId="6" xfId="0" applyFill="1" applyBorder="1"/>
    <xf numFmtId="44" fontId="0" fillId="0" borderId="7" xfId="1" applyFont="1" applyBorder="1"/>
    <xf numFmtId="0" fontId="1" fillId="0" borderId="8" xfId="0" applyFont="1" applyBorder="1" applyAlignment="1">
      <alignment vertical="center"/>
    </xf>
    <xf numFmtId="0" fontId="0" fillId="0" borderId="11" xfId="0" applyBorder="1" applyAlignment="1">
      <alignment vertical="center" wrapText="1"/>
    </xf>
    <xf numFmtId="44" fontId="0" fillId="0" borderId="12" xfId="1" applyFont="1" applyBorder="1"/>
    <xf numFmtId="0" fontId="5" fillId="2" borderId="11" xfId="0" applyFont="1" applyFill="1" applyBorder="1" applyAlignment="1">
      <alignment vertical="center" wrapText="1"/>
    </xf>
    <xf numFmtId="44" fontId="5" fillId="2" borderId="12" xfId="1" applyFont="1" applyFill="1" applyBorder="1"/>
    <xf numFmtId="0" fontId="0" fillId="2" borderId="11" xfId="0" applyFill="1" applyBorder="1" applyAlignment="1">
      <alignment vertical="center" wrapText="1"/>
    </xf>
    <xf numFmtId="44" fontId="0" fillId="2" borderId="12" xfId="1" applyFont="1" applyFill="1" applyBorder="1"/>
    <xf numFmtId="44" fontId="0" fillId="0" borderId="12" xfId="1" applyFont="1" applyBorder="1" applyAlignment="1">
      <alignment wrapText="1"/>
    </xf>
    <xf numFmtId="0" fontId="0" fillId="0" borderId="13" xfId="0" applyBorder="1" applyAlignment="1">
      <alignment vertical="center"/>
    </xf>
    <xf numFmtId="0" fontId="0" fillId="2" borderId="14" xfId="0" applyFill="1" applyBorder="1"/>
    <xf numFmtId="44" fontId="0" fillId="0" borderId="15" xfId="1" applyFont="1" applyBorder="1"/>
    <xf numFmtId="0" fontId="0" fillId="0" borderId="6" xfId="0" applyBorder="1"/>
    <xf numFmtId="44" fontId="0" fillId="3" borderId="2" xfId="1" applyFont="1" applyFill="1" applyBorder="1"/>
    <xf numFmtId="0" fontId="0" fillId="2" borderId="17" xfId="0" applyFill="1" applyBorder="1"/>
    <xf numFmtId="0" fontId="0" fillId="2" borderId="16" xfId="0" applyFill="1" applyBorder="1" applyAlignment="1">
      <alignment vertical="center"/>
    </xf>
    <xf numFmtId="0" fontId="0" fillId="2" borderId="17" xfId="0" applyFill="1" applyBorder="1" applyAlignment="1">
      <alignment wrapText="1"/>
    </xf>
    <xf numFmtId="44" fontId="0" fillId="2" borderId="18" xfId="1" applyFont="1" applyFill="1" applyBorder="1"/>
    <xf numFmtId="0" fontId="1" fillId="0" borderId="5" xfId="0" applyFont="1" applyFill="1" applyBorder="1" applyAlignment="1">
      <alignment vertical="center"/>
    </xf>
    <xf numFmtId="0" fontId="0" fillId="0" borderId="3" xfId="0" applyBorder="1" applyAlignment="1">
      <alignment horizontal="center"/>
    </xf>
    <xf numFmtId="0" fontId="5" fillId="2" borderId="3" xfId="0" applyFont="1" applyFill="1" applyBorder="1" applyAlignment="1">
      <alignment horizontal="center"/>
    </xf>
    <xf numFmtId="0" fontId="0" fillId="2" borderId="3" xfId="0" applyFill="1" applyBorder="1" applyAlignment="1">
      <alignment horizontal="center"/>
    </xf>
    <xf numFmtId="0" fontId="0" fillId="0" borderId="3" xfId="0" applyBorder="1" applyAlignment="1">
      <alignment horizontal="center" wrapText="1"/>
    </xf>
    <xf numFmtId="0" fontId="0" fillId="0" borderId="14" xfId="0" applyBorder="1" applyAlignment="1">
      <alignment horizontal="center"/>
    </xf>
    <xf numFmtId="0" fontId="0" fillId="0" borderId="6" xfId="0" applyBorder="1" applyAlignment="1">
      <alignment horizontal="center"/>
    </xf>
    <xf numFmtId="0" fontId="3" fillId="4" borderId="4" xfId="0" applyFont="1" applyFill="1" applyBorder="1" applyAlignment="1">
      <alignment horizontal="center"/>
    </xf>
    <xf numFmtId="44" fontId="3" fillId="4" borderId="4" xfId="1" applyFont="1" applyFill="1" applyBorder="1"/>
    <xf numFmtId="0" fontId="3" fillId="4" borderId="4" xfId="0" applyFont="1" applyFill="1" applyBorder="1" applyAlignment="1">
      <alignment horizontal="center" wrapText="1"/>
    </xf>
    <xf numFmtId="44" fontId="3" fillId="4" borderId="4" xfId="1" applyFont="1" applyFill="1" applyBorder="1" applyAlignment="1">
      <alignment horizontal="center" wrapText="1"/>
    </xf>
    <xf numFmtId="0" fontId="3" fillId="0" borderId="1" xfId="0" applyFont="1" applyBorder="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wrapText="1"/>
    </xf>
    <xf numFmtId="44" fontId="0" fillId="0" borderId="6" xfId="1" applyFont="1" applyBorder="1" applyProtection="1">
      <protection locked="0"/>
    </xf>
    <xf numFmtId="44" fontId="0" fillId="0" borderId="3" xfId="1" applyFont="1" applyBorder="1" applyProtection="1">
      <protection locked="0"/>
    </xf>
    <xf numFmtId="44" fontId="5" fillId="2" borderId="3" xfId="1" applyFont="1" applyFill="1" applyBorder="1" applyProtection="1">
      <protection locked="0"/>
    </xf>
    <xf numFmtId="44" fontId="0" fillId="2" borderId="3" xfId="1" applyFont="1" applyFill="1" applyBorder="1" applyProtection="1">
      <protection locked="0"/>
    </xf>
    <xf numFmtId="44" fontId="0" fillId="0" borderId="14" xfId="1" applyFont="1" applyBorder="1" applyProtection="1">
      <protection locked="0"/>
    </xf>
    <xf numFmtId="44" fontId="0" fillId="2" borderId="17" xfId="1" applyFont="1" applyFill="1" applyBorder="1" applyProtection="1">
      <protection locked="0"/>
    </xf>
    <xf numFmtId="0" fontId="0" fillId="0" borderId="6" xfId="0" applyBorder="1" applyAlignment="1">
      <alignment horizontal="left" vertical="center" wrapText="1"/>
    </xf>
    <xf numFmtId="0" fontId="0" fillId="0" borderId="0" xfId="0" applyAlignment="1">
      <alignment horizontal="left" vertical="center" wrapText="1"/>
    </xf>
    <xf numFmtId="0" fontId="3" fillId="4" borderId="21" xfId="0" applyFont="1" applyFill="1" applyBorder="1" applyAlignment="1">
      <alignment horizontal="center"/>
    </xf>
    <xf numFmtId="0" fontId="3" fillId="4" borderId="22" xfId="0" applyFont="1" applyFill="1" applyBorder="1" applyAlignment="1">
      <alignment horizontal="center"/>
    </xf>
    <xf numFmtId="0" fontId="3" fillId="4" borderId="23" xfId="0" applyFont="1" applyFill="1" applyBorder="1" applyAlignment="1">
      <alignment horizontal="center"/>
    </xf>
    <xf numFmtId="0" fontId="3" fillId="4" borderId="24" xfId="0" applyFont="1" applyFill="1" applyBorder="1" applyAlignment="1" applyProtection="1">
      <alignment horizontal="center"/>
      <protection locked="0"/>
    </xf>
    <xf numFmtId="0" fontId="3" fillId="4" borderId="25" xfId="0" applyFont="1" applyFill="1" applyBorder="1" applyAlignment="1" applyProtection="1">
      <alignment horizontal="center"/>
      <protection locked="0"/>
    </xf>
    <xf numFmtId="0" fontId="3" fillId="4" borderId="26" xfId="0" applyFont="1" applyFill="1" applyBorder="1" applyAlignment="1" applyProtection="1">
      <alignment horizontal="center"/>
      <protection locked="0"/>
    </xf>
    <xf numFmtId="0" fontId="0" fillId="0" borderId="0" xfId="0" applyFont="1" applyFill="1" applyBorder="1" applyAlignment="1">
      <alignment horizontal="left" vertical="center"/>
    </xf>
    <xf numFmtId="0" fontId="0" fillId="0" borderId="9" xfId="0" applyBorder="1" applyAlignment="1">
      <alignment horizontal="left" wrapText="1"/>
    </xf>
    <xf numFmtId="0" fontId="0" fillId="0" borderId="10" xfId="0" applyBorder="1" applyAlignment="1">
      <alignment horizontal="left" wrapText="1"/>
    </xf>
    <xf numFmtId="0" fontId="0" fillId="0" borderId="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6294-F0D3-4B3C-8A27-F6D35172AE24}">
  <dimension ref="A1:EJ46"/>
  <sheetViews>
    <sheetView tabSelected="1" zoomScale="80" zoomScaleNormal="80" workbookViewId="0">
      <selection activeCell="A2" sqref="A2:G2"/>
    </sheetView>
  </sheetViews>
  <sheetFormatPr defaultRowHeight="15" x14ac:dyDescent="0.25"/>
  <cols>
    <col min="1" max="1" width="46" customWidth="1"/>
    <col min="2" max="2" width="46.42578125" customWidth="1"/>
    <col min="3" max="3" width="22.140625" style="6" customWidth="1"/>
    <col min="4" max="4" width="16.42578125" customWidth="1"/>
    <col min="5" max="5" width="12.28515625" customWidth="1"/>
    <col min="6" max="6" width="15.140625" customWidth="1"/>
    <col min="7" max="7" width="20.140625" style="6" customWidth="1"/>
    <col min="8" max="140" width="9.140625" style="4"/>
  </cols>
  <sheetData>
    <row r="1" spans="1:7" ht="18.75" x14ac:dyDescent="0.3">
      <c r="A1" s="58" t="s">
        <v>36</v>
      </c>
      <c r="B1" s="59"/>
      <c r="C1" s="59"/>
      <c r="D1" s="59"/>
      <c r="E1" s="59"/>
      <c r="F1" s="59"/>
      <c r="G1" s="60"/>
    </row>
    <row r="2" spans="1:7" ht="18.75" x14ac:dyDescent="0.3">
      <c r="A2" s="58" t="s">
        <v>43</v>
      </c>
      <c r="B2" s="59"/>
      <c r="C2" s="59"/>
      <c r="D2" s="59"/>
      <c r="E2" s="59"/>
      <c r="F2" s="59"/>
      <c r="G2" s="60"/>
    </row>
    <row r="3" spans="1:7" ht="18.75" x14ac:dyDescent="0.3">
      <c r="A3" s="58" t="s">
        <v>37</v>
      </c>
      <c r="B3" s="59"/>
      <c r="C3" s="59"/>
      <c r="D3" s="59"/>
      <c r="E3" s="59"/>
      <c r="F3" s="59"/>
      <c r="G3" s="60"/>
    </row>
    <row r="4" spans="1:7" ht="18.75" x14ac:dyDescent="0.3">
      <c r="A4" s="61" t="s">
        <v>38</v>
      </c>
      <c r="B4" s="62"/>
      <c r="C4" s="62"/>
      <c r="D4" s="62"/>
      <c r="E4" s="62"/>
      <c r="F4" s="62"/>
      <c r="G4" s="63"/>
    </row>
    <row r="5" spans="1:7" ht="57" thickBot="1" x14ac:dyDescent="0.35">
      <c r="A5" s="41" t="s">
        <v>34</v>
      </c>
      <c r="B5" s="41" t="s">
        <v>1</v>
      </c>
      <c r="C5" s="42" t="s">
        <v>33</v>
      </c>
      <c r="D5" s="43" t="s">
        <v>0</v>
      </c>
      <c r="E5" s="43" t="s">
        <v>39</v>
      </c>
      <c r="F5" s="43" t="s">
        <v>35</v>
      </c>
      <c r="G5" s="44" t="s">
        <v>4</v>
      </c>
    </row>
    <row r="6" spans="1:7" ht="218.25" customHeight="1" thickBot="1" x14ac:dyDescent="0.3">
      <c r="A6" s="13" t="s">
        <v>2</v>
      </c>
      <c r="B6" s="14" t="s">
        <v>30</v>
      </c>
      <c r="C6" s="50"/>
      <c r="D6" s="15"/>
      <c r="E6" s="15"/>
      <c r="F6" s="15">
        <v>1</v>
      </c>
      <c r="G6" s="16">
        <f>C6</f>
        <v>0</v>
      </c>
    </row>
    <row r="7" spans="1:7" ht="30.75" thickBot="1" x14ac:dyDescent="0.3">
      <c r="A7" s="13" t="s">
        <v>47</v>
      </c>
      <c r="B7" s="14" t="s">
        <v>49</v>
      </c>
      <c r="C7" s="50"/>
      <c r="D7" s="15"/>
      <c r="E7" s="15"/>
      <c r="F7" s="15">
        <v>1</v>
      </c>
      <c r="G7" s="16">
        <f>C7</f>
        <v>0</v>
      </c>
    </row>
    <row r="8" spans="1:7" ht="121.5" customHeight="1" x14ac:dyDescent="0.25">
      <c r="A8" s="17" t="s">
        <v>3</v>
      </c>
      <c r="B8" s="65" t="s">
        <v>31</v>
      </c>
      <c r="C8" s="65"/>
      <c r="D8" s="65"/>
      <c r="E8" s="65"/>
      <c r="F8" s="65"/>
      <c r="G8" s="66"/>
    </row>
    <row r="9" spans="1:7" ht="45" customHeight="1" x14ac:dyDescent="0.25">
      <c r="A9" s="18" t="s">
        <v>5</v>
      </c>
      <c r="B9" s="67" t="s">
        <v>32</v>
      </c>
      <c r="C9" s="51"/>
      <c r="D9" s="35">
        <v>30</v>
      </c>
      <c r="E9" s="8"/>
      <c r="F9" s="35">
        <v>1</v>
      </c>
      <c r="G9" s="19">
        <f t="shared" ref="G9:G35" si="0">C9*D9*F9</f>
        <v>0</v>
      </c>
    </row>
    <row r="10" spans="1:7" x14ac:dyDescent="0.25">
      <c r="A10" s="18" t="s">
        <v>10</v>
      </c>
      <c r="B10" s="68"/>
      <c r="C10" s="51"/>
      <c r="D10" s="35">
        <v>7</v>
      </c>
      <c r="E10" s="8"/>
      <c r="F10" s="35">
        <v>1</v>
      </c>
      <c r="G10" s="19">
        <f t="shared" si="0"/>
        <v>0</v>
      </c>
    </row>
    <row r="11" spans="1:7" x14ac:dyDescent="0.25">
      <c r="A11" s="18" t="s">
        <v>14</v>
      </c>
      <c r="B11" s="68"/>
      <c r="C11" s="51"/>
      <c r="D11" s="35">
        <v>10</v>
      </c>
      <c r="E11" s="8"/>
      <c r="F11" s="35">
        <v>1</v>
      </c>
      <c r="G11" s="19">
        <f t="shared" si="0"/>
        <v>0</v>
      </c>
    </row>
    <row r="12" spans="1:7" x14ac:dyDescent="0.25">
      <c r="A12" s="18" t="s">
        <v>20</v>
      </c>
      <c r="B12" s="68"/>
      <c r="C12" s="51"/>
      <c r="D12" s="35">
        <v>10</v>
      </c>
      <c r="E12" s="8"/>
      <c r="F12" s="35">
        <v>1</v>
      </c>
      <c r="G12" s="19">
        <f t="shared" si="0"/>
        <v>0</v>
      </c>
    </row>
    <row r="13" spans="1:7" x14ac:dyDescent="0.25">
      <c r="A13" s="18" t="s">
        <v>18</v>
      </c>
      <c r="B13" s="68"/>
      <c r="C13" s="51"/>
      <c r="D13" s="35">
        <v>5</v>
      </c>
      <c r="E13" s="8"/>
      <c r="F13" s="35">
        <v>1</v>
      </c>
      <c r="G13" s="19">
        <f t="shared" si="0"/>
        <v>0</v>
      </c>
    </row>
    <row r="14" spans="1:7" x14ac:dyDescent="0.25">
      <c r="A14" s="18" t="s">
        <v>26</v>
      </c>
      <c r="B14" s="69"/>
      <c r="C14" s="51"/>
      <c r="D14" s="35">
        <v>60</v>
      </c>
      <c r="E14" s="8"/>
      <c r="F14" s="35">
        <v>1</v>
      </c>
      <c r="G14" s="19">
        <f t="shared" si="0"/>
        <v>0</v>
      </c>
    </row>
    <row r="15" spans="1:7" ht="8.25" customHeight="1" x14ac:dyDescent="0.25">
      <c r="A15" s="20"/>
      <c r="B15" s="10"/>
      <c r="C15" s="52"/>
      <c r="D15" s="36"/>
      <c r="E15" s="11"/>
      <c r="F15" s="36"/>
      <c r="G15" s="21"/>
    </row>
    <row r="16" spans="1:7" x14ac:dyDescent="0.25">
      <c r="A16" s="18" t="s">
        <v>6</v>
      </c>
      <c r="B16" s="9"/>
      <c r="C16" s="51"/>
      <c r="D16" s="35">
        <v>30</v>
      </c>
      <c r="E16" s="8"/>
      <c r="F16" s="35">
        <v>2</v>
      </c>
      <c r="G16" s="19">
        <f t="shared" si="0"/>
        <v>0</v>
      </c>
    </row>
    <row r="17" spans="1:140" x14ac:dyDescent="0.25">
      <c r="A17" s="18" t="s">
        <v>11</v>
      </c>
      <c r="B17" s="9"/>
      <c r="C17" s="51"/>
      <c r="D17" s="35">
        <v>7</v>
      </c>
      <c r="E17" s="8"/>
      <c r="F17" s="35">
        <v>2</v>
      </c>
      <c r="G17" s="19">
        <f t="shared" si="0"/>
        <v>0</v>
      </c>
    </row>
    <row r="18" spans="1:140" x14ac:dyDescent="0.25">
      <c r="A18" s="18" t="s">
        <v>15</v>
      </c>
      <c r="B18" s="9"/>
      <c r="C18" s="51"/>
      <c r="D18" s="35">
        <v>10</v>
      </c>
      <c r="E18" s="8"/>
      <c r="F18" s="35">
        <v>2</v>
      </c>
      <c r="G18" s="19">
        <f t="shared" si="0"/>
        <v>0</v>
      </c>
    </row>
    <row r="19" spans="1:140" x14ac:dyDescent="0.25">
      <c r="A19" s="18" t="s">
        <v>21</v>
      </c>
      <c r="B19" s="9"/>
      <c r="C19" s="51"/>
      <c r="D19" s="35">
        <v>10</v>
      </c>
      <c r="E19" s="8"/>
      <c r="F19" s="35">
        <v>2</v>
      </c>
      <c r="G19" s="19">
        <f t="shared" si="0"/>
        <v>0</v>
      </c>
    </row>
    <row r="20" spans="1:140" x14ac:dyDescent="0.25">
      <c r="A20" s="18" t="s">
        <v>23</v>
      </c>
      <c r="B20" s="9"/>
      <c r="C20" s="51"/>
      <c r="D20" s="35">
        <v>5</v>
      </c>
      <c r="E20" s="8"/>
      <c r="F20" s="35">
        <v>2</v>
      </c>
      <c r="G20" s="19">
        <f t="shared" si="0"/>
        <v>0</v>
      </c>
    </row>
    <row r="21" spans="1:140" ht="30" customHeight="1" x14ac:dyDescent="0.25">
      <c r="A21" s="18" t="s">
        <v>27</v>
      </c>
      <c r="B21" s="9"/>
      <c r="C21" s="51"/>
      <c r="D21" s="35">
        <v>60</v>
      </c>
      <c r="E21" s="8"/>
      <c r="F21" s="35">
        <v>2</v>
      </c>
      <c r="G21" s="19">
        <f t="shared" si="0"/>
        <v>0</v>
      </c>
    </row>
    <row r="22" spans="1:140" s="3" customFormat="1" ht="9" customHeight="1" x14ac:dyDescent="0.25">
      <c r="A22" s="22"/>
      <c r="B22" s="8"/>
      <c r="C22" s="53"/>
      <c r="D22" s="37"/>
      <c r="E22" s="8"/>
      <c r="F22" s="37"/>
      <c r="G22" s="23"/>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row>
    <row r="23" spans="1:140" x14ac:dyDescent="0.25">
      <c r="A23" s="18" t="s">
        <v>7</v>
      </c>
      <c r="B23" s="67" t="s">
        <v>53</v>
      </c>
      <c r="C23" s="51"/>
      <c r="D23" s="35">
        <v>30</v>
      </c>
      <c r="E23" s="8"/>
      <c r="F23" s="35">
        <v>1</v>
      </c>
      <c r="G23" s="19">
        <f t="shared" si="0"/>
        <v>0</v>
      </c>
    </row>
    <row r="24" spans="1:140" x14ac:dyDescent="0.25">
      <c r="A24" s="18" t="s">
        <v>12</v>
      </c>
      <c r="B24" s="68"/>
      <c r="C24" s="51"/>
      <c r="D24" s="35">
        <v>7</v>
      </c>
      <c r="E24" s="8"/>
      <c r="F24" s="35">
        <v>1</v>
      </c>
      <c r="G24" s="19">
        <f t="shared" si="0"/>
        <v>0</v>
      </c>
    </row>
    <row r="25" spans="1:140" x14ac:dyDescent="0.25">
      <c r="A25" s="18" t="s">
        <v>16</v>
      </c>
      <c r="B25" s="68"/>
      <c r="C25" s="51"/>
      <c r="D25" s="35">
        <v>10</v>
      </c>
      <c r="E25" s="8"/>
      <c r="F25" s="35">
        <v>1</v>
      </c>
      <c r="G25" s="19">
        <f t="shared" si="0"/>
        <v>0</v>
      </c>
    </row>
    <row r="26" spans="1:140" x14ac:dyDescent="0.25">
      <c r="A26" s="18" t="s">
        <v>22</v>
      </c>
      <c r="B26" s="68"/>
      <c r="C26" s="51"/>
      <c r="D26" s="35">
        <v>10</v>
      </c>
      <c r="E26" s="8"/>
      <c r="F26" s="35">
        <v>1</v>
      </c>
      <c r="G26" s="19">
        <f t="shared" si="0"/>
        <v>0</v>
      </c>
    </row>
    <row r="27" spans="1:140" x14ac:dyDescent="0.25">
      <c r="A27" s="18" t="s">
        <v>24</v>
      </c>
      <c r="B27" s="68"/>
      <c r="C27" s="51"/>
      <c r="D27" s="35">
        <v>5</v>
      </c>
      <c r="E27" s="8"/>
      <c r="F27" s="35">
        <v>1</v>
      </c>
      <c r="G27" s="19">
        <f t="shared" si="0"/>
        <v>0</v>
      </c>
    </row>
    <row r="28" spans="1:140" x14ac:dyDescent="0.25">
      <c r="A28" s="18" t="s">
        <v>28</v>
      </c>
      <c r="B28" s="69"/>
      <c r="C28" s="51"/>
      <c r="D28" s="35">
        <v>60</v>
      </c>
      <c r="E28" s="8"/>
      <c r="F28" s="35">
        <v>1</v>
      </c>
      <c r="G28" s="19">
        <f t="shared" si="0"/>
        <v>0</v>
      </c>
    </row>
    <row r="29" spans="1:140" s="3" customFormat="1" ht="8.25" customHeight="1" x14ac:dyDescent="0.25">
      <c r="A29" s="22"/>
      <c r="B29" s="12"/>
      <c r="C29" s="53"/>
      <c r="D29" s="37"/>
      <c r="E29" s="8"/>
      <c r="F29" s="37"/>
      <c r="G29" s="23"/>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row>
    <row r="30" spans="1:140" s="1" customFormat="1" x14ac:dyDescent="0.25">
      <c r="A30" s="18" t="s">
        <v>8</v>
      </c>
      <c r="B30" s="67" t="s">
        <v>53</v>
      </c>
      <c r="C30" s="51"/>
      <c r="D30" s="38">
        <v>30</v>
      </c>
      <c r="E30" s="12"/>
      <c r="F30" s="38">
        <v>1</v>
      </c>
      <c r="G30" s="24">
        <f t="shared" si="0"/>
        <v>0</v>
      </c>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row>
    <row r="31" spans="1:140" s="1" customFormat="1" x14ac:dyDescent="0.25">
      <c r="A31" s="18" t="s">
        <v>13</v>
      </c>
      <c r="B31" s="68"/>
      <c r="C31" s="51"/>
      <c r="D31" s="38">
        <v>7</v>
      </c>
      <c r="E31" s="12"/>
      <c r="F31" s="38">
        <v>1</v>
      </c>
      <c r="G31" s="24">
        <f t="shared" si="0"/>
        <v>0</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row>
    <row r="32" spans="1:140" x14ac:dyDescent="0.25">
      <c r="A32" s="18" t="s">
        <v>17</v>
      </c>
      <c r="B32" s="68"/>
      <c r="C32" s="51"/>
      <c r="D32" s="35">
        <v>10</v>
      </c>
      <c r="E32" s="8"/>
      <c r="F32" s="35">
        <v>1</v>
      </c>
      <c r="G32" s="19">
        <f t="shared" si="0"/>
        <v>0</v>
      </c>
    </row>
    <row r="33" spans="1:140" x14ac:dyDescent="0.25">
      <c r="A33" s="18" t="s">
        <v>19</v>
      </c>
      <c r="B33" s="68"/>
      <c r="C33" s="51"/>
      <c r="D33" s="35">
        <v>10</v>
      </c>
      <c r="E33" s="8"/>
      <c r="F33" s="35">
        <v>1</v>
      </c>
      <c r="G33" s="19">
        <f t="shared" si="0"/>
        <v>0</v>
      </c>
    </row>
    <row r="34" spans="1:140" x14ac:dyDescent="0.25">
      <c r="A34" s="18" t="s">
        <v>25</v>
      </c>
      <c r="B34" s="68"/>
      <c r="C34" s="51"/>
      <c r="D34" s="35">
        <v>5</v>
      </c>
      <c r="E34" s="8"/>
      <c r="F34" s="35">
        <v>1</v>
      </c>
      <c r="G34" s="19">
        <f t="shared" si="0"/>
        <v>0</v>
      </c>
    </row>
    <row r="35" spans="1:140" ht="15.75" thickBot="1" x14ac:dyDescent="0.3">
      <c r="A35" s="25" t="s">
        <v>29</v>
      </c>
      <c r="B35" s="69"/>
      <c r="C35" s="54"/>
      <c r="D35" s="39">
        <v>60</v>
      </c>
      <c r="E35" s="26"/>
      <c r="F35" s="39">
        <v>1</v>
      </c>
      <c r="G35" s="27">
        <f t="shared" si="0"/>
        <v>0</v>
      </c>
    </row>
    <row r="36" spans="1:140" ht="7.5" customHeight="1" thickBot="1" x14ac:dyDescent="0.3">
      <c r="A36" s="31"/>
      <c r="B36" s="32"/>
      <c r="C36" s="55"/>
      <c r="D36" s="30"/>
      <c r="E36" s="30"/>
      <c r="F36" s="30"/>
      <c r="G36" s="33"/>
    </row>
    <row r="37" spans="1:140" ht="48" customHeight="1" thickBot="1" x14ac:dyDescent="0.3">
      <c r="A37" s="13" t="s">
        <v>9</v>
      </c>
      <c r="B37" s="56" t="s">
        <v>52</v>
      </c>
      <c r="C37" s="50"/>
      <c r="D37" s="15"/>
      <c r="E37" s="28">
        <v>24</v>
      </c>
      <c r="F37" s="40">
        <v>5</v>
      </c>
      <c r="G37" s="16">
        <f>C37*E37*F37</f>
        <v>0</v>
      </c>
    </row>
    <row r="38" spans="1:140" ht="30.75" thickBot="1" x14ac:dyDescent="0.3">
      <c r="A38" s="34" t="s">
        <v>44</v>
      </c>
      <c r="B38" s="56" t="s">
        <v>51</v>
      </c>
      <c r="C38" s="50"/>
      <c r="D38" s="15"/>
      <c r="E38" s="15"/>
      <c r="F38" s="40">
        <v>1</v>
      </c>
      <c r="G38" s="16">
        <f>F38*C38</f>
        <v>0</v>
      </c>
    </row>
    <row r="39" spans="1:140" ht="30.75" thickBot="1" x14ac:dyDescent="0.3">
      <c r="A39" s="34" t="s">
        <v>45</v>
      </c>
      <c r="B39" s="56" t="s">
        <v>50</v>
      </c>
      <c r="C39" s="50"/>
      <c r="D39" s="15"/>
      <c r="E39" s="15"/>
      <c r="F39" s="40">
        <v>1</v>
      </c>
      <c r="G39" s="16">
        <f>F39*C39</f>
        <v>0</v>
      </c>
    </row>
    <row r="40" spans="1:140" ht="57" thickBot="1" x14ac:dyDescent="0.35">
      <c r="F40" s="45" t="s">
        <v>48</v>
      </c>
      <c r="G40" s="29">
        <f>SUM(G6:G39)</f>
        <v>0</v>
      </c>
    </row>
    <row r="41" spans="1:140" ht="27" customHeight="1" x14ac:dyDescent="0.3">
      <c r="A41" s="64" t="s">
        <v>40</v>
      </c>
      <c r="B41" s="64"/>
      <c r="C41" s="64"/>
      <c r="D41" s="46"/>
      <c r="F41" s="2"/>
    </row>
    <row r="42" spans="1:140" s="1" customFormat="1" ht="45.75" customHeight="1" x14ac:dyDescent="0.25">
      <c r="A42" s="70" t="s">
        <v>54</v>
      </c>
      <c r="B42" s="70"/>
      <c r="C42" s="70"/>
      <c r="D42" s="48"/>
      <c r="G42" s="7"/>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row>
    <row r="43" spans="1:140" s="1" customFormat="1" ht="62.25" customHeight="1" x14ac:dyDescent="0.25">
      <c r="A43" s="70" t="s">
        <v>41</v>
      </c>
      <c r="B43" s="70"/>
      <c r="C43" s="70"/>
      <c r="D43" s="49"/>
      <c r="G43" s="7"/>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row>
    <row r="44" spans="1:140" ht="50.25" customHeight="1" x14ac:dyDescent="0.25">
      <c r="A44" s="70" t="s">
        <v>55</v>
      </c>
      <c r="B44" s="70"/>
      <c r="C44" s="70"/>
      <c r="D44" s="47"/>
    </row>
    <row r="45" spans="1:140" s="1" customFormat="1" ht="19.5" customHeight="1" x14ac:dyDescent="0.25">
      <c r="A45" s="70" t="s">
        <v>42</v>
      </c>
      <c r="B45" s="70"/>
      <c r="C45" s="70"/>
      <c r="D45" s="47"/>
      <c r="G45" s="7"/>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row>
    <row r="46" spans="1:140" ht="27.75" customHeight="1" x14ac:dyDescent="0.25">
      <c r="A46" s="57" t="s">
        <v>46</v>
      </c>
      <c r="B46" s="57"/>
      <c r="C46" s="57"/>
    </row>
  </sheetData>
  <sheetProtection algorithmName="SHA-512" hashValue="o8/cYD5Br1H3+pKhzWOAT8VDBZFb4vGkPpaqawp68MTFtPTMUHEMEgdtnq3R1CLL2KB+c9mNGmNw59x73iHNeg==" saltValue="g4iDuJnAVQx5Y5igjn0CnQ==" spinCount="100000" sheet="1" objects="1" scenarios="1"/>
  <mergeCells count="14">
    <mergeCell ref="A46:C46"/>
    <mergeCell ref="A1:G1"/>
    <mergeCell ref="A2:G2"/>
    <mergeCell ref="A3:G3"/>
    <mergeCell ref="A4:G4"/>
    <mergeCell ref="A41:C41"/>
    <mergeCell ref="B8:G8"/>
    <mergeCell ref="B9:B14"/>
    <mergeCell ref="A42:C42"/>
    <mergeCell ref="A43:C43"/>
    <mergeCell ref="A44:C44"/>
    <mergeCell ref="A45:C45"/>
    <mergeCell ref="B23:B28"/>
    <mergeCell ref="B30:B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2018-02-14T16:10:05Z</dcterms:created>
  <dcterms:modified xsi:type="dcterms:W3CDTF">2018-02-23T15:10:25Z</dcterms:modified>
</cp:coreProperties>
</file>